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strucciones" sheetId="1" state="visible" r:id="rId1"/>
    <sheet xmlns:r="http://schemas.openxmlformats.org/officeDocument/2006/relationships" name="Liquidacion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"/>
  </numFmts>
  <fonts count="17">
    <font>
      <name val="Calibri"/>
      <family val="2"/>
      <color theme="1"/>
      <sz val="11"/>
      <scheme val="minor"/>
    </font>
    <font>
      <name val="Arial"/>
      <b val="1"/>
      <color rgb="001A3A6B"/>
      <sz val="14"/>
    </font>
    <font>
      <name val="Arial"/>
      <i val="1"/>
      <color rgb="00666666"/>
      <sz val="9"/>
    </font>
    <font>
      <name val="Arial"/>
      <b val="1"/>
      <color rgb="001A3A6B"/>
      <sz val="11"/>
    </font>
    <font>
      <name val="Arial"/>
      <b val="1"/>
      <sz val="10"/>
    </font>
    <font>
      <name val="Arial"/>
      <sz val="10"/>
    </font>
    <font>
      <b val="1"/>
    </font>
    <font>
      <color rgb="00666666"/>
      <sz val="9"/>
    </font>
    <font>
      <i val="1"/>
      <color rgb="00666666"/>
      <sz val="9"/>
    </font>
    <font>
      <name val="Arial"/>
      <i val="1"/>
      <color rgb="00666666"/>
      <sz val="10"/>
    </font>
    <font>
      <i val="1"/>
      <color rgb="001A3A6B"/>
    </font>
    <font>
      <name val="Arial"/>
      <b val="1"/>
      <color rgb="00FFFFFF"/>
      <sz val="10"/>
    </font>
    <font>
      <b val="1"/>
      <color rgb="001A3A6B"/>
      <sz val="12"/>
    </font>
    <font>
      <name val="Arial"/>
      <i val="1"/>
      <color rgb="00888888"/>
      <sz val="8"/>
    </font>
    <font>
      <name val="Arial"/>
      <i val="1"/>
      <color rgb="001A3A6B"/>
      <sz val="11"/>
    </font>
    <font>
      <name val="Arial"/>
      <color rgb="004A5568"/>
      <sz val="9"/>
    </font>
    <font>
      <name val="Arial"/>
      <i val="1"/>
      <color rgb="00888888"/>
      <sz val="9"/>
    </font>
  </fonts>
  <fills count="6">
    <fill>
      <patternFill/>
    </fill>
    <fill>
      <patternFill patternType="gray125"/>
    </fill>
    <fill>
      <patternFill patternType="solid">
        <fgColor rgb="00D6E4F0"/>
      </patternFill>
    </fill>
    <fill>
      <patternFill patternType="solid">
        <fgColor rgb="00FFF2CC"/>
      </patternFill>
    </fill>
    <fill>
      <patternFill patternType="solid">
        <fgColor rgb="001A3A6B"/>
      </patternFill>
    </fill>
    <fill>
      <patternFill patternType="solid">
        <fgColor rgb="00C8A95A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31">
    <xf numFmtId="0" fontId="0" fillId="0" borderId="0" pivotButton="0" quotePrefix="0" xfId="0"/>
    <xf numFmtId="0" fontId="1" fillId="0" borderId="0" pivotButton="0" quotePrefix="0" xfId="0"/>
    <xf numFmtId="0" fontId="14" fillId="0" borderId="0" pivotButton="0" quotePrefix="0" xfId="0"/>
    <xf numFmtId="0" fontId="3" fillId="2" borderId="0" pivotButton="0" quotePrefix="0" xfId="0"/>
    <xf numFmtId="0" fontId="4" fillId="3" borderId="0" pivotButton="0" quotePrefix="0" xfId="0"/>
    <xf numFmtId="0" fontId="5" fillId="0" borderId="0" pivotButton="0" quotePrefix="0" xfId="0"/>
    <xf numFmtId="0" fontId="4" fillId="2" borderId="0" pivotButton="0" quotePrefix="0" xfId="0"/>
    <xf numFmtId="0" fontId="4" fillId="0" borderId="0" pivotButton="0" quotePrefix="0" xfId="0"/>
    <xf numFmtId="0" fontId="5" fillId="0" borderId="0" applyAlignment="1" pivotButton="0" quotePrefix="0" xfId="0">
      <alignment vertical="top" wrapText="1"/>
    </xf>
    <xf numFmtId="0" fontId="15" fillId="0" borderId="0" applyAlignment="1" pivotButton="0" quotePrefix="0" xfId="0">
      <alignment wrapText="1"/>
    </xf>
    <xf numFmtId="0" fontId="16" fillId="0" borderId="0" applyAlignment="1" pivotButton="0" quotePrefix="0" xfId="0">
      <alignment wrapText="1"/>
    </xf>
    <xf numFmtId="0" fontId="13" fillId="0" borderId="0" pivotButton="0" quotePrefix="0" xfId="0"/>
    <xf numFmtId="0" fontId="2" fillId="0" borderId="0" pivotButton="0" quotePrefix="0" xfId="0"/>
    <xf numFmtId="3" fontId="5" fillId="3" borderId="0" applyAlignment="1" pivotButton="0" quotePrefix="0" xfId="0">
      <alignment horizontal="left"/>
    </xf>
    <xf numFmtId="3" fontId="5" fillId="3" borderId="0" applyAlignment="1" pivotButton="0" quotePrefix="0" xfId="0">
      <alignment horizontal="right"/>
    </xf>
    <xf numFmtId="0" fontId="6" fillId="0" borderId="0" pivotButton="0" quotePrefix="0" xfId="0"/>
    <xf numFmtId="3" fontId="5" fillId="3" borderId="0" pivotButton="0" quotePrefix="0" xfId="0"/>
    <xf numFmtId="0" fontId="0" fillId="0" borderId="0" applyAlignment="1" pivotButton="0" quotePrefix="0" xfId="0">
      <alignment horizontal="center"/>
    </xf>
    <xf numFmtId="0" fontId="7" fillId="0" borderId="0" pivotButton="0" quotePrefix="0" xfId="0"/>
    <xf numFmtId="3" fontId="6" fillId="0" borderId="0" pivotButton="0" quotePrefix="0" xfId="0"/>
    <xf numFmtId="3" fontId="3" fillId="2" borderId="0" pivotButton="0" quotePrefix="0" xfId="0"/>
    <xf numFmtId="0" fontId="8" fillId="0" borderId="0" pivotButton="0" quotePrefix="0" xfId="0"/>
    <xf numFmtId="2" fontId="5" fillId="3" borderId="0" pivotButton="0" quotePrefix="0" xfId="0"/>
    <xf numFmtId="3" fontId="9" fillId="0" borderId="0" pivotButton="0" quotePrefix="0" xfId="0"/>
    <xf numFmtId="3" fontId="0" fillId="0" borderId="0" pivotButton="0" quotePrefix="0" xfId="0"/>
    <xf numFmtId="2" fontId="0" fillId="0" borderId="0" pivotButton="0" quotePrefix="0" xfId="0"/>
    <xf numFmtId="0" fontId="10" fillId="0" borderId="0" pivotButton="0" quotePrefix="0" xfId="0"/>
    <xf numFmtId="0" fontId="11" fillId="4" borderId="1" applyAlignment="1" pivotButton="0" quotePrefix="0" xfId="0">
      <alignment horizontal="center" vertical="center" wrapText="1"/>
    </xf>
    <xf numFmtId="164" fontId="0" fillId="0" borderId="0" pivotButton="0" quotePrefix="0" xfId="0"/>
    <xf numFmtId="0" fontId="12" fillId="0" borderId="0" pivotButton="0" quotePrefix="0" xfId="0"/>
    <xf numFmtId="3" fontId="12" fillId="5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30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</cols>
  <sheetData>
    <row r="1">
      <c r="A1" s="1" t="inlineStr">
        <is>
          <t>Como usar esta plantilla</t>
        </is>
      </c>
    </row>
    <row r="2">
      <c r="A2" s="2" t="inlineStr">
        <is>
          <t>Liquidacion de sueldo mensual con AFP, Salud, Seguro Cesantia e Impuesto Unico 2da Categoria.</t>
        </is>
      </c>
    </row>
    <row r="4">
      <c r="A4" s="3" t="inlineStr">
        <is>
          <t>Convenciones de color</t>
        </is>
      </c>
    </row>
    <row r="5">
      <c r="A5" s="4" t="inlineStr">
        <is>
          <t>Celdas AMARILLAS</t>
        </is>
      </c>
      <c r="B5" s="5" t="inlineStr">
        <is>
          <t>Editables por el usuario. Ingresa aqui tus datos.</t>
        </is>
      </c>
    </row>
    <row r="6">
      <c r="A6" s="6" t="inlineStr">
        <is>
          <t>Celdas AZULES</t>
        </is>
      </c>
      <c r="B6" s="5" t="inlineStr">
        <is>
          <t>Calculadas automaticamente. No modificar.</t>
        </is>
      </c>
    </row>
    <row r="7">
      <c r="A7" s="7" t="inlineStr">
        <is>
          <t>Celdas GRISES / SIN FORMATO</t>
        </is>
      </c>
      <c r="B7" s="5" t="inlineStr">
        <is>
          <t>Etiquetas y textos. Solo lectura.</t>
        </is>
      </c>
    </row>
    <row r="9">
      <c r="A9" s="3" t="inlineStr">
        <is>
          <t>Pasos sugeridos</t>
        </is>
      </c>
    </row>
    <row r="10" ht="30" customHeight="1">
      <c r="A10" s="8" t="inlineStr">
        <is>
          <t>1. Completa la seccion IDENTIFICACION con RUT y datos del trabajador.</t>
        </is>
      </c>
    </row>
    <row r="11" ht="30" customHeight="1">
      <c r="A11" s="8" t="inlineStr">
        <is>
          <t>2. Ingresa los HABERES del mes en celdas amarillas. La columna "Imponible" indica si el concepto suma a la base previsional; "Tributable" si suma a la base del IUSC.</t>
        </is>
      </c>
    </row>
    <row r="12" ht="30" customHeight="1">
      <c r="A12" s="8" t="inlineStr">
        <is>
          <t>3. Verifica los porcentajes de cotizacion en DESCUENTOS PREVISIONALES (AFP base 10%, comision varia, Salud 7% minimo, Seguro Cesantia 0,6% solo indefinidos).</t>
        </is>
      </c>
    </row>
    <row r="13" ht="30" customHeight="1">
      <c r="A13" s="8" t="inlineStr">
        <is>
          <t>4. Actualiza la UTM vigente en la celda amarilla correspondiente. Para mayo 2026: $69.889. Verifica con SII al usar la plantilla.</t>
        </is>
      </c>
    </row>
    <row r="14" ht="30" customHeight="1">
      <c r="A14" s="8" t="inlineStr">
        <is>
          <t>5. El IUSC se calcula automaticamente con la tabla progresiva en UTM (8 tramos).</t>
        </is>
      </c>
    </row>
    <row r="15" ht="30" customHeight="1">
      <c r="A15" s="8" t="inlineStr">
        <is>
          <t>6. El liquido a pagar se muestra en la celda dorada final.</t>
        </is>
      </c>
    </row>
    <row r="16" ht="30" customHeight="1">
      <c r="A16" s="8" t="inlineStr">
        <is>
          <t>7. IMPORTANTE: para asignaciones de colacion, movilizacion y familiar, verifica que esten dentro de topes de razonabilidad SII. Si exceden, el excedente puede ser imponible y tributable.</t>
        </is>
      </c>
    </row>
    <row r="18">
      <c r="A18" s="3" t="inlineStr">
        <is>
          <t>Normativa de referencia</t>
        </is>
      </c>
    </row>
    <row r="19" ht="25" customHeight="1">
      <c r="A19" s="9" t="inlineStr">
        <is>
          <t>- Codigo del Trabajo - Art. 41 a 44 (remuneracion), Art. 50 (gratificacion legal), Art. 57 (descuentos)</t>
        </is>
      </c>
    </row>
    <row r="20" ht="25" customHeight="1">
      <c r="A20" s="9" t="inlineStr">
        <is>
          <t>- DL 3.500/1980 - Sistema previsional AFP (10% cotizacion obligatoria + comision)</t>
        </is>
      </c>
    </row>
    <row r="21" ht="25" customHeight="1">
      <c r="A21" s="9" t="inlineStr">
        <is>
          <t>- DFL 1/2005 Ministerio de Salud - Cotizacion salud 7% sobre imponible</t>
        </is>
      </c>
    </row>
    <row r="22" ht="25" customHeight="1">
      <c r="A22" s="9" t="inlineStr">
        <is>
          <t>- Ley 19.728 - Seguro de Cesantia (0,6% trabajador, 2,4% empleador para contratos indefinidos)</t>
        </is>
      </c>
    </row>
    <row r="23" ht="25" customHeight="1">
      <c r="A23" s="9" t="inlineStr">
        <is>
          <t>- DL 824 LIR - Art. 42 N° 1 y Art. 43 N° 1: Impuesto Unico 2da Categoria con tabla en UTM</t>
        </is>
      </c>
    </row>
    <row r="24" ht="25" customHeight="1">
      <c r="A24" s="9" t="inlineStr">
        <is>
          <t>- Circular SII Anual de tabla de Impuesto Unico (verificar la vigente al periodo)</t>
        </is>
      </c>
    </row>
    <row r="27" ht="35" customHeight="1">
      <c r="A27" s="10" t="inlineStr">
        <is>
          <t>Importante: esta plantilla es referencial. La aplicacion concreta a tu caso requiere considerar parametros vigentes (UF, UTM, tasas) y normativa actualizada al momento de uso.</t>
        </is>
      </c>
    </row>
    <row r="30">
      <c r="A30" s="11" t="inlineStr">
        <is>
          <t>Plantilla Mp Asociados Consultores Sociedad de Profesionales Ltda. - www.mpasociados.cl</t>
        </is>
      </c>
    </row>
  </sheetData>
  <mergeCells count="23">
    <mergeCell ref="A16:F16"/>
    <mergeCell ref="B7:F7"/>
    <mergeCell ref="A27:F27"/>
    <mergeCell ref="A12:F12"/>
    <mergeCell ref="A18:F18"/>
    <mergeCell ref="A21:F21"/>
    <mergeCell ref="A2:F2"/>
    <mergeCell ref="A14:F14"/>
    <mergeCell ref="A23:F23"/>
    <mergeCell ref="A22:F22"/>
    <mergeCell ref="A4:F4"/>
    <mergeCell ref="A20:F20"/>
    <mergeCell ref="A10:F10"/>
    <mergeCell ref="A13:F13"/>
    <mergeCell ref="A19:F19"/>
    <mergeCell ref="A9:F9"/>
    <mergeCell ref="A30:F30"/>
    <mergeCell ref="A15:F15"/>
    <mergeCell ref="A24:F24"/>
    <mergeCell ref="A11:F11"/>
    <mergeCell ref="B6:F6"/>
    <mergeCell ref="A1:F1"/>
    <mergeCell ref="B5:F5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58"/>
  <sheetViews>
    <sheetView workbookViewId="0">
      <selection activeCell="A1" sqref="A1"/>
    </sheetView>
  </sheetViews>
  <sheetFormatPr baseColWidth="8" defaultRowHeight="15"/>
  <cols>
    <col width="48" customWidth="1" min="1" max="1"/>
    <col width="16" customWidth="1" min="2" max="2"/>
    <col width="14" customWidth="1" min="3" max="3"/>
    <col width="14" customWidth="1" min="4" max="4"/>
    <col width="32" customWidth="1" min="5" max="5"/>
  </cols>
  <sheetData>
    <row r="1">
      <c r="A1" s="1" t="inlineStr">
        <is>
          <t>Liquidacion de Sueldo Mensual</t>
        </is>
      </c>
    </row>
    <row r="2">
      <c r="A2" s="12" t="inlineStr">
        <is>
          <t>Plantilla referencial Mp Asociados - Editar celdas amarillas</t>
        </is>
      </c>
    </row>
    <row r="4">
      <c r="A4" s="3" t="inlineStr">
        <is>
          <t>IDENTIFICACION</t>
        </is>
      </c>
    </row>
    <row r="5">
      <c r="A5" s="7" t="inlineStr">
        <is>
          <t>Empresa (RUT y razon social)</t>
        </is>
      </c>
      <c r="B5" s="13" t="inlineStr">
        <is>
          <t>XX.XXX.XXX-X / Razon Social S.A.</t>
        </is>
      </c>
    </row>
    <row r="6">
      <c r="A6" s="7" t="inlineStr">
        <is>
          <t>Trabajador (RUT y nombre)</t>
        </is>
      </c>
      <c r="B6" s="13" t="inlineStr">
        <is>
          <t>XX.XXX.XXX-X / Nombre Apellido</t>
        </is>
      </c>
    </row>
    <row r="7">
      <c r="A7" s="7" t="inlineStr">
        <is>
          <t>Cargo</t>
        </is>
      </c>
      <c r="B7" s="13" t="inlineStr">
        <is>
          <t>Cargo del trabajador</t>
        </is>
      </c>
    </row>
    <row r="8">
      <c r="A8" s="7" t="inlineStr">
        <is>
          <t>Periodo</t>
        </is>
      </c>
      <c r="B8" s="13" t="inlineStr">
        <is>
          <t>Mes / Ano</t>
        </is>
      </c>
    </row>
    <row r="9">
      <c r="A9" s="7" t="inlineStr">
        <is>
          <t>Dias trabajados</t>
        </is>
      </c>
      <c r="B9" s="14" t="n">
        <v>30</v>
      </c>
    </row>
    <row r="11">
      <c r="A11" s="3" t="inlineStr">
        <is>
          <t>HABERES</t>
        </is>
      </c>
    </row>
    <row r="12">
      <c r="A12" s="15" t="inlineStr">
        <is>
          <t>Concepto</t>
        </is>
      </c>
      <c r="B12" s="15" t="inlineStr">
        <is>
          <t>Monto</t>
        </is>
      </c>
      <c r="C12" s="15" t="inlineStr">
        <is>
          <t>Imponible</t>
        </is>
      </c>
      <c r="D12" s="15" t="inlineStr">
        <is>
          <t>Tributable</t>
        </is>
      </c>
      <c r="E12" s="15" t="inlineStr">
        <is>
          <t>Comentario</t>
        </is>
      </c>
    </row>
    <row r="13">
      <c r="A13" t="inlineStr">
        <is>
          <t>Sueldo base</t>
        </is>
      </c>
      <c r="B13" s="16" t="n">
        <v>800000</v>
      </c>
      <c r="C13" s="17" t="inlineStr">
        <is>
          <t>SI</t>
        </is>
      </c>
      <c r="D13" s="17" t="inlineStr">
        <is>
          <t>SI</t>
        </is>
      </c>
      <c r="E13" s="18" t="inlineStr">
        <is>
          <t>Sueldo base contractual</t>
        </is>
      </c>
    </row>
    <row r="14">
      <c r="A14" t="inlineStr">
        <is>
          <t>Gratificacion legal Art. 50 CT</t>
        </is>
      </c>
      <c r="B14" s="16" t="n">
        <v>100000</v>
      </c>
      <c r="C14" s="17" t="inlineStr">
        <is>
          <t>SI</t>
        </is>
      </c>
      <c r="D14" s="17" t="inlineStr">
        <is>
          <t>SI</t>
        </is>
      </c>
      <c r="E14" s="18" t="inlineStr">
        <is>
          <t>Topada en 4,75 IMM/ano</t>
        </is>
      </c>
    </row>
    <row r="15">
      <c r="A15" t="inlineStr">
        <is>
          <t>Horas extra al 50%</t>
        </is>
      </c>
      <c r="B15" s="16" t="n">
        <v>0</v>
      </c>
      <c r="C15" s="17" t="inlineStr">
        <is>
          <t>SI</t>
        </is>
      </c>
      <c r="D15" s="17" t="inlineStr">
        <is>
          <t>SI</t>
        </is>
      </c>
      <c r="E15" s="18" t="inlineStr">
        <is>
          <t>Valor hora ord. x 1.5</t>
        </is>
      </c>
    </row>
    <row r="16">
      <c r="A16" t="inlineStr">
        <is>
          <t>Bonos imponibles</t>
        </is>
      </c>
      <c r="B16" s="16" t="n">
        <v>0</v>
      </c>
      <c r="C16" s="17" t="inlineStr">
        <is>
          <t>SI</t>
        </is>
      </c>
      <c r="D16" s="17" t="inlineStr">
        <is>
          <t>SI</t>
        </is>
      </c>
      <c r="E16" s="18" t="inlineStr">
        <is>
          <t>Produccion, asistencia, etc.</t>
        </is>
      </c>
    </row>
    <row r="17">
      <c r="A17" t="inlineStr">
        <is>
          <t>Asignacion de colacion</t>
        </is>
      </c>
      <c r="B17" s="16" t="n">
        <v>30000</v>
      </c>
      <c r="C17" s="17" t="inlineStr">
        <is>
          <t>NO</t>
        </is>
      </c>
      <c r="D17" s="17" t="inlineStr">
        <is>
          <t>NO</t>
        </is>
      </c>
      <c r="E17" s="18" t="inlineStr">
        <is>
          <t>No imponible ni tributable</t>
        </is>
      </c>
    </row>
    <row r="18">
      <c r="A18" t="inlineStr">
        <is>
          <t>Asignacion de movilizacion</t>
        </is>
      </c>
      <c r="B18" s="16" t="n">
        <v>20000</v>
      </c>
      <c r="C18" s="17" t="inlineStr">
        <is>
          <t>NO</t>
        </is>
      </c>
      <c r="D18" s="17" t="inlineStr">
        <is>
          <t>NO</t>
        </is>
      </c>
      <c r="E18" s="18" t="inlineStr">
        <is>
          <t>No imponible ni tributable</t>
        </is>
      </c>
    </row>
    <row r="19">
      <c r="A19" t="inlineStr">
        <is>
          <t>Asignacion familiar</t>
        </is>
      </c>
      <c r="B19" s="16" t="n">
        <v>0</v>
      </c>
      <c r="C19" s="17" t="inlineStr">
        <is>
          <t>NO</t>
        </is>
      </c>
      <c r="D19" s="17" t="inlineStr">
        <is>
          <t>NO</t>
        </is>
      </c>
      <c r="E19" s="18" t="inlineStr">
        <is>
          <t>Segun tramo - no imponible</t>
        </is>
      </c>
    </row>
    <row r="20">
      <c r="A20" s="15" t="inlineStr">
        <is>
          <t>Total Haberes</t>
        </is>
      </c>
      <c r="B20" s="19">
        <f>SUM(B13:B19)</f>
        <v/>
      </c>
    </row>
    <row r="22">
      <c r="A22" s="3" t="inlineStr">
        <is>
          <t>BASES DE CALCULO</t>
        </is>
      </c>
    </row>
    <row r="23">
      <c r="A23" s="15" t="inlineStr">
        <is>
          <t>Base imponible previsional</t>
        </is>
      </c>
      <c r="B23" s="20">
        <f>SUMIF(C13:C19,"SI",B13:B19)</f>
        <v/>
      </c>
      <c r="C23" s="21" t="inlineStr">
        <is>
          <t>Tope: 87,8 UF (~$3.503.000 a UF $39.900)</t>
        </is>
      </c>
    </row>
    <row r="24">
      <c r="A24" s="15" t="inlineStr">
        <is>
          <t>Base tributable (renta liquida imponible 2da Cat)</t>
        </is>
      </c>
      <c r="B24" s="20">
        <f>SUMIF(D13:D19,"SI",B13:B19)</f>
        <v/>
      </c>
    </row>
    <row r="26">
      <c r="A26" s="3" t="inlineStr">
        <is>
          <t>DESCUENTOS PREVISIONALES Y DE SALUD</t>
        </is>
      </c>
    </row>
    <row r="27">
      <c r="A27" s="15" t="inlineStr">
        <is>
          <t>Concepto</t>
        </is>
      </c>
      <c r="B27" s="15" t="inlineStr">
        <is>
          <t>%</t>
        </is>
      </c>
      <c r="C27" s="15" t="inlineStr">
        <is>
          <t>Monto</t>
        </is>
      </c>
    </row>
    <row r="28">
      <c r="A28" t="inlineStr">
        <is>
          <t>AFP (cotizacion obligatoria)</t>
        </is>
      </c>
      <c r="B28" s="22" t="n">
        <v>10</v>
      </c>
      <c r="C28" s="23">
        <f>ROUND(B23*B28/100,0)</f>
        <v/>
      </c>
      <c r="D28" s="18" t="inlineStr">
        <is>
          <t>Sobre base imponible</t>
        </is>
      </c>
    </row>
    <row r="29">
      <c r="A29" t="inlineStr">
        <is>
          <t>AFP comision (varia por AFP)</t>
        </is>
      </c>
      <c r="B29" s="22" t="n">
        <v>1.16</v>
      </c>
      <c r="C29" s="23">
        <f>ROUND(B23*B29/100,0)</f>
        <v/>
      </c>
      <c r="D29" s="18" t="inlineStr">
        <is>
          <t>AFP Modelo: 0,58%; otras 1-1,5%</t>
        </is>
      </c>
    </row>
    <row r="30">
      <c r="A30" t="inlineStr">
        <is>
          <t>Salud (Fonasa o Isapre 7% min)</t>
        </is>
      </c>
      <c r="B30" s="22" t="n">
        <v>7</v>
      </c>
      <c r="C30" s="23">
        <f>ROUND(B23*B30/100,0)</f>
        <v/>
      </c>
      <c r="D30" s="18" t="inlineStr">
        <is>
          <t>Fonasa: 7%; Isapre: 7% min</t>
        </is>
      </c>
    </row>
    <row r="31">
      <c r="A31" t="inlineStr">
        <is>
          <t>Seguro de Cesantia trabajador</t>
        </is>
      </c>
      <c r="B31" s="22" t="n">
        <v>0.6</v>
      </c>
      <c r="C31" s="23">
        <f>ROUND(B23*B31/100,0)</f>
        <v/>
      </c>
      <c r="D31" s="18" t="inlineStr">
        <is>
          <t>Solo contratos indefinidos</t>
        </is>
      </c>
    </row>
    <row r="32">
      <c r="A32" s="15" t="inlineStr">
        <is>
          <t>Total descuentos previsionales y salud</t>
        </is>
      </c>
      <c r="C32" s="19">
        <f>SUM(C28:C31)</f>
        <v/>
      </c>
    </row>
    <row r="34">
      <c r="A34" s="3" t="inlineStr">
        <is>
          <t>IMPUESTO UNICO 2DA CATEGORIA (referencia UTM 2026)</t>
        </is>
      </c>
    </row>
    <row r="35">
      <c r="A35" s="15" t="inlineStr">
        <is>
          <t>UTM vigente (CLP)</t>
        </is>
      </c>
      <c r="B35" s="16" t="n">
        <v>69889</v>
      </c>
    </row>
    <row r="36">
      <c r="A36" s="15" t="inlineStr">
        <is>
          <t>Base imponible 2da Cat (Tributable - Cotizaciones legales)</t>
        </is>
      </c>
      <c r="B36" s="24">
        <f>B24-(C28+C29+C30)</f>
        <v/>
      </c>
    </row>
    <row r="37">
      <c r="A37" s="15" t="inlineStr">
        <is>
          <t>Base en UTM</t>
        </is>
      </c>
      <c r="B37" s="25">
        <f>B36/B35</f>
        <v/>
      </c>
    </row>
    <row r="39">
      <c r="A39" s="26" t="inlineStr">
        <is>
          <t>Tabla Impuesto Unico (vigente 2026, referencial)</t>
        </is>
      </c>
    </row>
    <row r="40">
      <c r="A40" s="27" t="inlineStr">
        <is>
          <t>Desde UTM</t>
        </is>
      </c>
      <c r="B40" s="27" t="inlineStr">
        <is>
          <t>Hasta UTM</t>
        </is>
      </c>
      <c r="C40" s="27" t="inlineStr">
        <is>
          <t>Factor %</t>
        </is>
      </c>
      <c r="D40" s="27" t="inlineStr">
        <is>
          <t>Rebaja UTM</t>
        </is>
      </c>
    </row>
    <row r="41">
      <c r="A41" t="n">
        <v>0</v>
      </c>
      <c r="B41" t="n">
        <v>13.5</v>
      </c>
      <c r="C41" s="28" t="n">
        <v>0</v>
      </c>
      <c r="D41" s="25" t="n">
        <v>0</v>
      </c>
    </row>
    <row r="42">
      <c r="A42" t="n">
        <v>13.5</v>
      </c>
      <c r="B42" t="n">
        <v>30</v>
      </c>
      <c r="C42" s="28" t="n">
        <v>4</v>
      </c>
      <c r="D42" s="25" t="n">
        <v>0.54</v>
      </c>
    </row>
    <row r="43">
      <c r="A43" t="n">
        <v>30</v>
      </c>
      <c r="B43" t="n">
        <v>50</v>
      </c>
      <c r="C43" s="28" t="n">
        <v>8</v>
      </c>
      <c r="D43" s="25" t="n">
        <v>1.74</v>
      </c>
    </row>
    <row r="44">
      <c r="A44" t="n">
        <v>50</v>
      </c>
      <c r="B44" t="n">
        <v>70</v>
      </c>
      <c r="C44" s="28" t="n">
        <v>13.5</v>
      </c>
      <c r="D44" s="25" t="n">
        <v>4.49</v>
      </c>
    </row>
    <row r="45">
      <c r="A45" t="n">
        <v>70</v>
      </c>
      <c r="B45" t="n">
        <v>90</v>
      </c>
      <c r="C45" s="28" t="n">
        <v>23</v>
      </c>
      <c r="D45" s="25" t="n">
        <v>11.14</v>
      </c>
    </row>
    <row r="46">
      <c r="A46" t="n">
        <v>90</v>
      </c>
      <c r="B46" t="n">
        <v>120</v>
      </c>
      <c r="C46" s="28" t="n">
        <v>30.4</v>
      </c>
      <c r="D46" s="25" t="n">
        <v>17.8</v>
      </c>
    </row>
    <row r="47">
      <c r="A47" t="n">
        <v>120</v>
      </c>
      <c r="B47" t="n">
        <v>310</v>
      </c>
      <c r="C47" s="28" t="n">
        <v>35</v>
      </c>
      <c r="D47" s="25" t="n">
        <v>23.32</v>
      </c>
    </row>
    <row r="48">
      <c r="A48" t="n">
        <v>310</v>
      </c>
      <c r="B48" t="inlineStr">
        <is>
          <t>Y mas</t>
        </is>
      </c>
      <c r="C48" s="28" t="n">
        <v>40</v>
      </c>
      <c r="D48" s="25" t="n">
        <v>38.82</v>
      </c>
    </row>
    <row r="49">
      <c r="A49" s="15" t="inlineStr">
        <is>
          <t>IUSC determinado (CLP)</t>
        </is>
      </c>
      <c r="B49" s="20">
        <f>IF(B37&lt;=13.5,0,IF(B37&lt;=30,(B37*0.04-0.54)*B35,IF(B37&lt;=50,(B37*0.08-1.74)*B35,IF(B37&lt;=70,(B37*0.135-4.49)*B35,IF(B37&lt;=90,(B37*0.23-11.14)*B35,IF(B37&lt;=120,(B37*0.304-17.8)*B35,IF(B37&lt;=310,(B37*0.35-23.32)*B35,(B37*0.40-38.82)*B35))))))))</f>
        <v/>
      </c>
    </row>
    <row r="51">
      <c r="A51" s="3" t="inlineStr">
        <is>
          <t>LIQUIDO A PAGAR</t>
        </is>
      </c>
    </row>
    <row r="52">
      <c r="A52" s="15" t="inlineStr">
        <is>
          <t>Total Haberes</t>
        </is>
      </c>
      <c r="B52" s="24">
        <f>B20</f>
        <v/>
      </c>
    </row>
    <row r="53">
      <c r="A53" s="15" t="inlineStr">
        <is>
          <t>(-) Descuentos previsionales y salud</t>
        </is>
      </c>
      <c r="B53" s="24">
        <f>-C32</f>
        <v/>
      </c>
    </row>
    <row r="54">
      <c r="A54" s="15" t="inlineStr">
        <is>
          <t>(-) Impuesto Unico 2da Cat</t>
        </is>
      </c>
      <c r="B54" s="24">
        <f>-B49</f>
        <v/>
      </c>
    </row>
    <row r="55">
      <c r="A55" s="29" t="inlineStr">
        <is>
          <t>LIQUIDO A PAGAR</t>
        </is>
      </c>
      <c r="B55" s="30">
        <f>B20-C32-B49</f>
        <v/>
      </c>
    </row>
    <row r="58">
      <c r="A58" s="11" t="inlineStr">
        <is>
          <t>Plantilla Mp Asociados Consultores Sociedad de Profesionales Ltda. - www.mpasociados.cl</t>
        </is>
      </c>
    </row>
  </sheetData>
  <mergeCells count="13">
    <mergeCell ref="A34:E34"/>
    <mergeCell ref="A4:E4"/>
    <mergeCell ref="A26:E26"/>
    <mergeCell ref="D30:E30"/>
    <mergeCell ref="A2:E2"/>
    <mergeCell ref="D29:E29"/>
    <mergeCell ref="A11:E11"/>
    <mergeCell ref="A51:E51"/>
    <mergeCell ref="D28:E28"/>
    <mergeCell ref="A1:E1"/>
    <mergeCell ref="A58:F58"/>
    <mergeCell ref="D31:E31"/>
    <mergeCell ref="A22:E2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2026-05-14T03:22:08Z</dcterms:created>
  <dcterms:modified xmlns:dcterms="http://purl.org/dc/terms/" xmlns:xsi="http://www.w3.org/2001/XMLSchema-instance" xsi:type="dcterms:W3CDTF">2026-05-14T03:22:08Z</dcterms:modified>
</cp:coreProperties>
</file>